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xr:revisionPtr revIDLastSave="0" documentId="8_{6A76E61A-3B18-4063-8B76-9A96EBBEB3A7}" xr6:coauthVersionLast="36" xr6:coauthVersionMax="36" xr10:uidLastSave="{00000000-0000-0000-0000-000000000000}"/>
  <bookViews>
    <workbookView xWindow="0" yWindow="0" windowWidth="28800" windowHeight="12225" xr2:uid="{00000000-000D-0000-FFFF-FFFF00000000}"/>
  </bookViews>
  <sheets>
    <sheet name="Expense Claim" sheetId="1" r:id="rId1"/>
  </sheets>
  <definedNames>
    <definedName name="_xlnm.Print_Area" localSheetId="0">'Expense Claim'!$B$2:$R$35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1" l="1"/>
  <c r="H31" i="1"/>
  <c r="F13" i="1"/>
  <c r="F17" i="1"/>
  <c r="F18" i="1"/>
  <c r="F22" i="1"/>
  <c r="F25" i="1"/>
  <c r="F29" i="1"/>
  <c r="F21" i="1"/>
  <c r="G31" i="1"/>
  <c r="I31" i="1"/>
  <c r="J31" i="1"/>
  <c r="K31" i="1"/>
  <c r="P31" i="1"/>
  <c r="O31" i="1"/>
  <c r="N31" i="1"/>
  <c r="M31" i="1"/>
  <c r="L31" i="1"/>
  <c r="F12" i="1"/>
  <c r="F14" i="1"/>
  <c r="F15" i="1"/>
  <c r="F16" i="1"/>
  <c r="F19" i="1"/>
  <c r="F20" i="1"/>
  <c r="F23" i="1"/>
  <c r="F24" i="1"/>
  <c r="F26" i="1"/>
  <c r="F27" i="1"/>
  <c r="F28" i="1"/>
  <c r="F30" i="1"/>
  <c r="E31" i="1"/>
  <c r="F31" i="1" l="1"/>
  <c r="M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 authorId="0" shapeId="0" xr:uid="{00000000-0006-0000-0000-000001000000}">
      <text>
        <r>
          <rPr>
            <sz val="8"/>
            <color indexed="81"/>
            <rFont val="Tahoma"/>
            <family val="2"/>
          </rPr>
          <t>Enter reason for trip or expense
(e.g. ABC Society financial review meeting)</t>
        </r>
      </text>
    </comment>
    <comment ref="D10" authorId="0" shapeId="0" xr:uid="{00000000-0006-0000-0000-000002000000}">
      <text>
        <r>
          <rPr>
            <sz val="8"/>
            <color indexed="81"/>
            <rFont val="Tahoma"/>
            <family val="2"/>
          </rPr>
          <t>Enter in destination of travel
(e.g Home-Office-Surrey-Home)</t>
        </r>
      </text>
    </comment>
    <comment ref="E11" authorId="0" shapeId="0" xr:uid="{00000000-0006-0000-0000-000003000000}">
      <text>
        <r>
          <rPr>
            <sz val="8"/>
            <color indexed="81"/>
            <rFont val="Tahoma"/>
            <family val="2"/>
          </rPr>
          <t>Trip can include to and from home up to a maximum of 16kms each way</t>
        </r>
      </text>
    </comment>
  </commentList>
</comments>
</file>

<file path=xl/sharedStrings.xml><?xml version="1.0" encoding="utf-8"?>
<sst xmlns="http://schemas.openxmlformats.org/spreadsheetml/2006/main" count="40" uniqueCount="38">
  <si>
    <t>Date</t>
  </si>
  <si>
    <t>Purpose</t>
  </si>
  <si>
    <t>Trip Locations</t>
  </si>
  <si>
    <t>TRANSPORTATION</t>
  </si>
  <si>
    <t>Gas from 
Car Rental</t>
  </si>
  <si>
    <t>Personal Vehicle</t>
  </si>
  <si>
    <t>Parking 
or Tolls</t>
  </si>
  <si>
    <t>Description</t>
  </si>
  <si>
    <t>OTHER</t>
  </si>
  <si>
    <t>Amount</t>
  </si>
  <si>
    <t>Flight or Ferry</t>
  </si>
  <si>
    <t>Totals:</t>
  </si>
  <si>
    <t>(start, destinations, end)</t>
  </si>
  <si>
    <t>Submitted by:</t>
  </si>
  <si>
    <t>Approved by:</t>
  </si>
  <si>
    <t>TRAVEL INFORMATION</t>
  </si>
  <si>
    <t># of kms</t>
  </si>
  <si>
    <r>
      <t xml:space="preserve">Breakfast
</t>
    </r>
    <r>
      <rPr>
        <sz val="8"/>
        <color theme="4" tint="-0.499984740745262"/>
        <rFont val="Calibri"/>
        <family val="2"/>
        <scheme val="minor"/>
      </rPr>
      <t>(before 7am)</t>
    </r>
  </si>
  <si>
    <r>
      <t xml:space="preserve">Lunch
</t>
    </r>
    <r>
      <rPr>
        <sz val="8"/>
        <color theme="4" tint="-0.499984740745262"/>
        <rFont val="Calibri"/>
        <family val="2"/>
        <scheme val="minor"/>
      </rPr>
      <t>(11:30-1:00)</t>
    </r>
  </si>
  <si>
    <r>
      <t xml:space="preserve">Dinner
</t>
    </r>
    <r>
      <rPr>
        <sz val="8"/>
        <color theme="4" tint="-0.499984740745262"/>
        <rFont val="Calibri"/>
        <family val="2"/>
        <scheme val="minor"/>
      </rPr>
      <t>(after 7pm)</t>
    </r>
  </si>
  <si>
    <r>
      <t xml:space="preserve">Incidentals
</t>
    </r>
    <r>
      <rPr>
        <sz val="8"/>
        <color theme="4" tint="-0.499984740745262"/>
        <rFont val="Calibri"/>
        <family val="2"/>
        <scheme val="minor"/>
      </rPr>
      <t>(full day)</t>
    </r>
  </si>
  <si>
    <t>TOTAL CLAIM AMOUNT:</t>
  </si>
  <si>
    <t>EMPLOYEE NAME:</t>
  </si>
  <si>
    <t>START DATE:</t>
  </si>
  <si>
    <t>END DATE:</t>
  </si>
  <si>
    <t>Employee Signature</t>
  </si>
  <si>
    <t>Managers Signature</t>
  </si>
  <si>
    <t>EMPLOYEE EXPENSE CLAIM</t>
  </si>
  <si>
    <t>DATE</t>
  </si>
  <si>
    <t>Hotel receipt 
or $50/night for personal</t>
  </si>
  <si>
    <t>ACCOMODATION</t>
  </si>
  <si>
    <t>MEALS</t>
  </si>
  <si>
    <t>I hereby certify that all receipts have been attached as required and that the claim is a true statement of disbursements made and/or allowance to which I am entitled as a result of travel on business, as detailed above and that I have not been and will not be reimbursed for these expenses by any other party.  I certify that the amount is correct, is in accordance with the appropriate authority, cost saving for AHMA has been considered, and is at approved travel rates (including the lesser of flight or mileage).</t>
  </si>
  <si>
    <t>Car Rental Taxi / Bus</t>
  </si>
  <si>
    <t>GST
included in claim</t>
  </si>
  <si>
    <t>include GST &amp; provide receipt</t>
  </si>
  <si>
    <t>$.55/km</t>
  </si>
  <si>
    <t>* Rates current as of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</si>
</sst>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409]d\-mmm;@"/>
    <numFmt numFmtId="166" formatCode="[$-409]mmmm\ d\,\ yyyy;@"/>
    <numFmt numFmtId="167" formatCode="&quot;$&quot;#,##0.00"/>
  </numFmts>
  <fonts count="24" x14ac:knownFonts="1">
    <font>
      <sz val="11"/>
      <color theme="1"/>
      <name val="Calibri"/>
      <family val="2"/>
      <scheme val="minor"/>
    </font>
    <font>
      <sz val="10"/>
      <color theme="4" tint="-0.499984740745262"/>
      <name val="Calibri"/>
      <family val="2"/>
      <scheme val="minor"/>
    </font>
    <font>
      <b/>
      <sz val="10"/>
      <color theme="4" tint="-0.499984740745262"/>
      <name val="Calibri"/>
      <family val="2"/>
      <scheme val="minor"/>
    </font>
    <font>
      <b/>
      <sz val="11"/>
      <color theme="1"/>
      <name val="Calibri"/>
      <family val="2"/>
      <scheme val="minor"/>
    </font>
    <font>
      <b/>
      <sz val="40"/>
      <color theme="4" tint="-0.499984740745262"/>
      <name val="Calibri"/>
      <family val="2"/>
      <scheme val="minor"/>
    </font>
    <font>
      <b/>
      <sz val="12"/>
      <color rgb="FFFF0000"/>
      <name val="Calibri"/>
      <family val="2"/>
      <scheme val="minor"/>
    </font>
    <font>
      <b/>
      <sz val="11"/>
      <color rgb="FFFF0000"/>
      <name val="Calibri"/>
      <family val="2"/>
      <scheme val="minor"/>
    </font>
    <font>
      <sz val="36"/>
      <color theme="1"/>
      <name val="Calibri"/>
      <family val="2"/>
      <scheme val="minor"/>
    </font>
    <font>
      <sz val="12"/>
      <name val="Calibri"/>
      <family val="2"/>
      <scheme val="minor"/>
    </font>
    <font>
      <i/>
      <sz val="11"/>
      <name val="Calibri"/>
      <family val="2"/>
      <scheme val="minor"/>
    </font>
    <font>
      <sz val="11"/>
      <name val="Calibri"/>
      <family val="2"/>
      <scheme val="minor"/>
    </font>
    <font>
      <i/>
      <sz val="10"/>
      <name val="Calibri"/>
      <family val="2"/>
      <scheme val="minor"/>
    </font>
    <font>
      <i/>
      <sz val="10"/>
      <color theme="4" tint="-0.499984740745262"/>
      <name val="Calibri"/>
      <family val="2"/>
      <scheme val="minor"/>
    </font>
    <font>
      <sz val="8"/>
      <color theme="4" tint="-0.499984740745262"/>
      <name val="Calibri"/>
      <family val="2"/>
      <scheme val="minor"/>
    </font>
    <font>
      <sz val="9"/>
      <name val="Calibri"/>
      <family val="2"/>
      <scheme val="minor"/>
    </font>
    <font>
      <i/>
      <sz val="11"/>
      <color theme="1"/>
      <name val="Calibri"/>
      <family val="2"/>
      <scheme val="minor"/>
    </font>
    <font>
      <b/>
      <sz val="20"/>
      <color theme="1"/>
      <name val="Cambria"/>
      <family val="1"/>
    </font>
    <font>
      <sz val="8"/>
      <color indexed="81"/>
      <name val="Tahoma"/>
      <family val="2"/>
    </font>
    <font>
      <sz val="12"/>
      <color theme="1"/>
      <name val="Calibri"/>
      <family val="2"/>
      <scheme val="minor"/>
    </font>
    <font>
      <b/>
      <sz val="12"/>
      <color theme="1"/>
      <name val="Calibri"/>
      <family val="2"/>
      <scheme val="minor"/>
    </font>
    <font>
      <i/>
      <sz val="11"/>
      <color theme="4" tint="-0.499984740745262"/>
      <name val="Calibri"/>
      <family val="2"/>
      <scheme val="minor"/>
    </font>
    <font>
      <sz val="16"/>
      <color theme="1"/>
      <name val="Calibri"/>
      <family val="2"/>
      <scheme val="minor"/>
    </font>
    <font>
      <b/>
      <sz val="8"/>
      <color theme="4" tint="-0.499984740745262"/>
      <name val="Calibri"/>
      <family val="2"/>
      <scheme val="minor"/>
    </font>
    <font>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56">
    <border>
      <left/>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1"/>
      </left>
      <right style="thin">
        <color theme="1"/>
      </right>
      <top style="thin">
        <color theme="1"/>
      </top>
      <bottom style="thin">
        <color theme="1"/>
      </bottom>
      <diagonal/>
    </border>
    <border>
      <left/>
      <right/>
      <top style="thin">
        <color theme="1"/>
      </top>
      <bottom style="thin">
        <color theme="0"/>
      </bottom>
      <diagonal/>
    </border>
    <border>
      <left/>
      <right style="thin">
        <color theme="1"/>
      </right>
      <top style="thin">
        <color theme="1"/>
      </top>
      <bottom style="thin">
        <color theme="0"/>
      </bottom>
      <diagonal/>
    </border>
    <border>
      <left style="thin">
        <color theme="1"/>
      </left>
      <right style="thin">
        <color theme="0"/>
      </right>
      <top style="thin">
        <color theme="0"/>
      </top>
      <bottom/>
      <diagonal/>
    </border>
    <border>
      <left style="thin">
        <color theme="0"/>
      </left>
      <right style="thin">
        <color theme="1"/>
      </right>
      <top style="thin">
        <color theme="0"/>
      </top>
      <bottom/>
      <diagonal/>
    </border>
    <border>
      <left style="thin">
        <color theme="1"/>
      </left>
      <right style="thin">
        <color theme="0"/>
      </right>
      <top style="thin">
        <color theme="0"/>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style="thin">
        <color theme="0"/>
      </left>
      <right style="thin">
        <color theme="1"/>
      </right>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0"/>
      </bottom>
      <diagonal/>
    </border>
    <border>
      <left style="thin">
        <color theme="1"/>
      </left>
      <right style="thin">
        <color theme="0"/>
      </right>
      <top/>
      <bottom style="thin">
        <color theme="1"/>
      </bottom>
      <diagonal/>
    </border>
    <border>
      <left style="thin">
        <color theme="1"/>
      </left>
      <right/>
      <top/>
      <bottom/>
      <diagonal/>
    </border>
    <border>
      <left/>
      <right style="thin">
        <color theme="1"/>
      </right>
      <top/>
      <bottom/>
      <diagonal/>
    </border>
    <border>
      <left style="thin">
        <color theme="1"/>
      </left>
      <right/>
      <top style="thin">
        <color theme="0"/>
      </top>
      <bottom/>
      <diagonal/>
    </border>
    <border>
      <left/>
      <right style="thin">
        <color theme="0"/>
      </right>
      <top style="thin">
        <color theme="0"/>
      </top>
      <bottom style="thin">
        <color theme="1"/>
      </bottom>
      <diagonal/>
    </border>
    <border>
      <left/>
      <right style="thin">
        <color theme="1"/>
      </right>
      <top style="thin">
        <color theme="1"/>
      </top>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diagonal/>
    </border>
    <border>
      <left style="thin">
        <color theme="1"/>
      </left>
      <right style="thin">
        <color theme="1"/>
      </right>
      <top style="thin">
        <color theme="0"/>
      </top>
      <bottom style="thin">
        <color theme="1"/>
      </bottom>
      <diagonal/>
    </border>
    <border>
      <left style="thin">
        <color theme="0"/>
      </left>
      <right style="thin">
        <color theme="1"/>
      </right>
      <top style="thin">
        <color theme="1"/>
      </top>
      <bottom style="thin">
        <color theme="1"/>
      </bottom>
      <diagonal/>
    </border>
    <border>
      <left style="thin">
        <color auto="1"/>
      </left>
      <right/>
      <top style="thin">
        <color auto="1"/>
      </top>
      <bottom/>
      <diagonal/>
    </border>
    <border>
      <left/>
      <right/>
      <top/>
      <bottom style="thin">
        <color auto="1"/>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auto="1"/>
      </left>
      <right/>
      <top style="thin">
        <color auto="1"/>
      </top>
      <bottom style="thin">
        <color theme="0"/>
      </bottom>
      <diagonal/>
    </border>
    <border>
      <left style="thin">
        <color theme="0"/>
      </left>
      <right/>
      <top style="thin">
        <color auto="1"/>
      </top>
      <bottom style="thin">
        <color theme="0"/>
      </bottom>
      <diagonal/>
    </border>
    <border>
      <left style="thin">
        <color auto="1"/>
      </left>
      <right/>
      <top style="thin">
        <color theme="0"/>
      </top>
      <bottom/>
      <diagonal/>
    </border>
    <border>
      <left style="thin">
        <color auto="1"/>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theme="1"/>
      </right>
      <top style="thin">
        <color theme="1"/>
      </top>
      <bottom style="thin">
        <color theme="1"/>
      </bottom>
      <diagonal/>
    </border>
    <border>
      <left style="thin">
        <color auto="1"/>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auto="1"/>
      </right>
      <top style="thin">
        <color theme="0"/>
      </top>
      <bottom style="thin">
        <color theme="0"/>
      </bottom>
      <diagonal/>
    </border>
    <border>
      <left/>
      <right style="thin">
        <color theme="0"/>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theme="1"/>
      </left>
      <right/>
      <top/>
      <bottom style="thin">
        <color theme="1"/>
      </bottom>
      <diagonal/>
    </border>
    <border>
      <left/>
      <right style="thin">
        <color auto="1"/>
      </right>
      <top style="thin">
        <color theme="0"/>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0"/>
      </bottom>
      <diagonal/>
    </border>
    <border>
      <left style="thin">
        <color auto="1"/>
      </left>
      <right style="thin">
        <color auto="1"/>
      </right>
      <top style="thin">
        <color auto="1"/>
      </top>
      <bottom style="thin">
        <color auto="1"/>
      </bottom>
      <diagonal/>
    </border>
    <border>
      <left/>
      <right/>
      <top/>
      <bottom style="thin">
        <color theme="1"/>
      </bottom>
      <diagonal/>
    </border>
    <border>
      <left/>
      <right style="thin">
        <color theme="1"/>
      </right>
      <top/>
      <bottom style="thin">
        <color theme="1"/>
      </bottom>
      <diagonal/>
    </border>
  </borders>
  <cellStyleXfs count="1">
    <xf numFmtId="0" fontId="0" fillId="0" borderId="0"/>
  </cellStyleXfs>
  <cellXfs count="114">
    <xf numFmtId="0" fontId="0" fillId="0" borderId="0" xfId="0"/>
    <xf numFmtId="0" fontId="1" fillId="0" borderId="0" xfId="0" applyFont="1" applyAlignment="1">
      <alignment vertical="center"/>
    </xf>
    <xf numFmtId="165" fontId="1" fillId="0" borderId="0" xfId="0" applyNumberFormat="1" applyFont="1" applyAlignment="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167" fontId="1" fillId="2" borderId="12" xfId="0" applyNumberFormat="1" applyFont="1" applyFill="1" applyBorder="1" applyAlignment="1">
      <alignment horizontal="center" vertical="center" wrapText="1"/>
    </xf>
    <xf numFmtId="167" fontId="1" fillId="2" borderId="1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13" xfId="0" applyFont="1" applyFill="1" applyBorder="1" applyAlignment="1">
      <alignment horizontal="center" wrapText="1"/>
    </xf>
    <xf numFmtId="0" fontId="1" fillId="2" borderId="21" xfId="0" applyFont="1" applyFill="1" applyBorder="1" applyAlignment="1">
      <alignment horizontal="center" wrapText="1"/>
    </xf>
    <xf numFmtId="0" fontId="0" fillId="0" borderId="0" xfId="0" applyAlignment="1">
      <alignment vertical="center"/>
    </xf>
    <xf numFmtId="0" fontId="1" fillId="0" borderId="0" xfId="0" applyFont="1" applyBorder="1" applyAlignment="1">
      <alignment vertical="center"/>
    </xf>
    <xf numFmtId="165" fontId="1" fillId="5" borderId="29" xfId="0" applyNumberFormat="1" applyFont="1" applyFill="1" applyBorder="1" applyAlignment="1">
      <alignment vertical="center"/>
    </xf>
    <xf numFmtId="0" fontId="1" fillId="5" borderId="29" xfId="0" applyFont="1" applyFill="1" applyBorder="1" applyAlignment="1">
      <alignment vertical="center"/>
    </xf>
    <xf numFmtId="0" fontId="2" fillId="5" borderId="22" xfId="0" applyFont="1" applyFill="1" applyBorder="1" applyAlignment="1">
      <alignment horizontal="right" vertical="center"/>
    </xf>
    <xf numFmtId="0" fontId="2" fillId="4" borderId="32" xfId="0" applyFont="1" applyFill="1" applyBorder="1" applyAlignment="1">
      <alignment horizontal="center" vertical="center"/>
    </xf>
    <xf numFmtId="0" fontId="5" fillId="0" borderId="0" xfId="0" applyFont="1" applyBorder="1" applyAlignment="1">
      <alignment vertical="center"/>
    </xf>
    <xf numFmtId="0" fontId="4" fillId="0" borderId="0" xfId="0" applyFont="1" applyAlignment="1">
      <alignment horizontal="left" vertical="center"/>
    </xf>
    <xf numFmtId="0" fontId="0" fillId="0" borderId="2" xfId="0" applyBorder="1" applyAlignment="1">
      <alignment vertical="center"/>
    </xf>
    <xf numFmtId="0" fontId="1" fillId="0" borderId="28" xfId="0" applyFont="1" applyBorder="1" applyAlignment="1">
      <alignment vertical="center"/>
    </xf>
    <xf numFmtId="0" fontId="8" fillId="0" borderId="0" xfId="0" applyFont="1" applyAlignment="1">
      <alignment vertical="center"/>
    </xf>
    <xf numFmtId="0" fontId="0" fillId="0" borderId="0" xfId="0" applyFont="1" applyBorder="1" applyAlignment="1">
      <alignment vertical="center" wrapText="1"/>
    </xf>
    <xf numFmtId="0" fontId="1" fillId="0" borderId="0" xfId="0" applyFont="1" applyAlignment="1">
      <alignment vertical="center" wrapText="1"/>
    </xf>
    <xf numFmtId="0" fontId="0" fillId="0" borderId="28" xfId="0"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9" fillId="0" borderId="0" xfId="0" applyFont="1" applyBorder="1" applyAlignment="1">
      <alignment vertical="top"/>
    </xf>
    <xf numFmtId="0" fontId="1" fillId="2" borderId="10" xfId="0" applyFont="1" applyFill="1" applyBorder="1" applyAlignment="1">
      <alignment horizontal="center" wrapText="1"/>
    </xf>
    <xf numFmtId="0" fontId="7" fillId="0" borderId="0" xfId="0" applyFont="1" applyBorder="1" applyAlignment="1">
      <alignment horizontal="left" vertical="center"/>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Fill="1" applyBorder="1" applyAlignment="1">
      <alignment horizont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top"/>
    </xf>
    <xf numFmtId="164" fontId="2" fillId="4" borderId="30" xfId="0" applyNumberFormat="1" applyFont="1" applyFill="1" applyBorder="1" applyAlignment="1">
      <alignment horizontal="center" vertical="center"/>
    </xf>
    <xf numFmtId="164" fontId="2" fillId="4" borderId="31" xfId="0" applyNumberFormat="1" applyFont="1" applyFill="1" applyBorder="1" applyAlignment="1">
      <alignment horizontal="center" vertical="center"/>
    </xf>
    <xf numFmtId="164" fontId="2" fillId="4" borderId="31" xfId="0" applyNumberFormat="1" applyFont="1" applyFill="1" applyBorder="1" applyAlignment="1">
      <alignment vertical="center"/>
    </xf>
    <xf numFmtId="164" fontId="2" fillId="4" borderId="41" xfId="0" applyNumberFormat="1" applyFont="1" applyFill="1" applyBorder="1" applyAlignment="1">
      <alignment vertical="center"/>
    </xf>
    <xf numFmtId="164" fontId="2" fillId="4" borderId="30" xfId="0" applyNumberFormat="1" applyFont="1" applyFill="1" applyBorder="1" applyAlignment="1">
      <alignment vertical="center"/>
    </xf>
    <xf numFmtId="164" fontId="2" fillId="4" borderId="33" xfId="0" applyNumberFormat="1" applyFont="1" applyFill="1" applyBorder="1" applyAlignment="1" applyProtection="1">
      <alignment vertical="center"/>
    </xf>
    <xf numFmtId="164" fontId="2" fillId="4" borderId="33" xfId="0" applyNumberFormat="1" applyFont="1" applyFill="1" applyBorder="1" applyAlignment="1">
      <alignment vertical="center"/>
    </xf>
    <xf numFmtId="164" fontId="2" fillId="4" borderId="26" xfId="0" applyNumberFormat="1" applyFont="1" applyFill="1" applyBorder="1" applyAlignment="1">
      <alignment vertical="center"/>
    </xf>
    <xf numFmtId="164" fontId="2" fillId="4" borderId="5" xfId="0" applyNumberFormat="1" applyFont="1" applyFill="1" applyBorder="1" applyAlignment="1">
      <alignment vertical="center"/>
    </xf>
    <xf numFmtId="0" fontId="0" fillId="5" borderId="27" xfId="0" applyFill="1" applyBorder="1"/>
    <xf numFmtId="0" fontId="8" fillId="0" borderId="0" xfId="0" applyFont="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0" fillId="0" borderId="0" xfId="0" applyFont="1" applyBorder="1" applyAlignment="1" applyProtection="1">
      <alignment vertical="top"/>
    </xf>
    <xf numFmtId="0" fontId="22" fillId="2" borderId="23" xfId="0" applyFont="1" applyFill="1" applyBorder="1" applyAlignment="1">
      <alignment horizontal="center" vertical="center" wrapText="1"/>
    </xf>
    <xf numFmtId="0" fontId="23" fillId="0" borderId="19"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164" fontId="23" fillId="0" borderId="0" xfId="0" applyNumberFormat="1" applyFont="1" applyBorder="1" applyAlignment="1" applyProtection="1">
      <alignment horizontal="center" vertical="center"/>
    </xf>
    <xf numFmtId="164" fontId="23" fillId="0" borderId="0" xfId="0" applyNumberFormat="1" applyFont="1" applyBorder="1" applyAlignment="1" applyProtection="1">
      <alignment horizontal="center" vertical="center"/>
      <protection locked="0"/>
    </xf>
    <xf numFmtId="164" fontId="23" fillId="0" borderId="19" xfId="0" applyNumberFormat="1" applyFont="1" applyBorder="1" applyAlignment="1" applyProtection="1">
      <alignment horizontal="center" vertical="center"/>
      <protection locked="0"/>
    </xf>
    <xf numFmtId="164" fontId="23" fillId="0" borderId="14" xfId="0" applyNumberFormat="1" applyFont="1" applyBorder="1" applyAlignment="1" applyProtection="1">
      <alignment horizontal="center" vertical="center"/>
      <protection locked="0"/>
    </xf>
    <xf numFmtId="0" fontId="23" fillId="0" borderId="0" xfId="0" applyFont="1" applyAlignment="1">
      <alignment vertical="center"/>
    </xf>
    <xf numFmtId="0" fontId="23" fillId="0" borderId="18" xfId="0" applyNumberFormat="1" applyFont="1" applyBorder="1" applyAlignment="1" applyProtection="1">
      <alignment horizontal="center" vertical="center"/>
      <protection locked="0"/>
    </xf>
    <xf numFmtId="164" fontId="23" fillId="0" borderId="18" xfId="0" applyNumberFormat="1" applyFont="1" applyBorder="1" applyAlignment="1" applyProtection="1">
      <alignment horizontal="right" vertical="center"/>
      <protection locked="0"/>
    </xf>
    <xf numFmtId="49" fontId="23" fillId="0" borderId="19" xfId="0" applyNumberFormat="1" applyFont="1" applyBorder="1" applyAlignment="1" applyProtection="1">
      <alignment horizontal="left" vertical="center"/>
      <protection locked="0"/>
    </xf>
    <xf numFmtId="0" fontId="2" fillId="2" borderId="9" xfId="0" applyFont="1" applyFill="1" applyBorder="1" applyAlignment="1">
      <alignment horizontal="center" vertical="center" wrapText="1"/>
    </xf>
    <xf numFmtId="15" fontId="23" fillId="0" borderId="14" xfId="0" applyNumberFormat="1" applyFont="1" applyBorder="1" applyAlignment="1" applyProtection="1">
      <alignment horizontal="center" vertical="center"/>
      <protection locked="0"/>
    </xf>
    <xf numFmtId="164" fontId="1" fillId="4" borderId="53" xfId="0" applyNumberFormat="1" applyFont="1" applyFill="1" applyBorder="1" applyAlignment="1">
      <alignment vertical="center"/>
    </xf>
    <xf numFmtId="164" fontId="23" fillId="0" borderId="52" xfId="0" applyNumberFormat="1" applyFont="1" applyFill="1" applyBorder="1" applyAlignment="1" applyProtection="1">
      <alignment vertical="center"/>
      <protection locked="0"/>
    </xf>
    <xf numFmtId="164" fontId="23" fillId="0" borderId="14" xfId="0" applyNumberFormat="1" applyFont="1" applyFill="1" applyBorder="1" applyAlignment="1" applyProtection="1">
      <alignment vertical="center"/>
      <protection locked="0"/>
    </xf>
    <xf numFmtId="0" fontId="14" fillId="0" borderId="0" xfId="0" applyFont="1" applyAlignment="1">
      <alignment vertical="center" wrapText="1"/>
    </xf>
    <xf numFmtId="0" fontId="14" fillId="0" borderId="0" xfId="0" applyFont="1" applyAlignment="1">
      <alignment vertical="center"/>
    </xf>
    <xf numFmtId="0" fontId="1" fillId="0" borderId="28" xfId="0" applyFont="1" applyBorder="1" applyAlignment="1" applyProtection="1">
      <alignment vertical="center"/>
    </xf>
    <xf numFmtId="0" fontId="0" fillId="0" borderId="28" xfId="0" applyBorder="1" applyAlignment="1" applyProtection="1">
      <alignment vertical="center"/>
    </xf>
    <xf numFmtId="0" fontId="0" fillId="0" borderId="28" xfId="0" applyBorder="1" applyAlignment="1" applyProtection="1"/>
    <xf numFmtId="0" fontId="2" fillId="3" borderId="34" xfId="0" applyFont="1" applyFill="1" applyBorder="1" applyAlignment="1" applyProtection="1">
      <alignment horizontal="right" vertical="center"/>
    </xf>
    <xf numFmtId="0" fontId="0" fillId="0" borderId="46" xfId="0" applyBorder="1" applyAlignment="1">
      <alignment horizontal="right" vertical="center"/>
    </xf>
    <xf numFmtId="0" fontId="2" fillId="2" borderId="1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2" borderId="7" xfId="0" applyFont="1" applyFill="1" applyBorder="1" applyAlignment="1">
      <alignment horizontal="center" vertical="center"/>
    </xf>
    <xf numFmtId="0" fontId="2" fillId="3" borderId="42" xfId="0" applyFont="1" applyFill="1" applyBorder="1" applyAlignment="1" applyProtection="1">
      <alignment horizontal="right" vertical="center" indent="1"/>
    </xf>
    <xf numFmtId="0" fontId="0" fillId="0" borderId="43" xfId="0" applyBorder="1" applyAlignment="1" applyProtection="1">
      <alignment horizontal="right" vertical="center" indent="1"/>
    </xf>
    <xf numFmtId="0" fontId="2" fillId="3" borderId="36" xfId="0" applyFont="1" applyFill="1" applyBorder="1" applyAlignment="1" applyProtection="1">
      <alignment horizontal="right" vertical="center" indent="1"/>
    </xf>
    <xf numFmtId="0" fontId="0" fillId="0" borderId="4" xfId="0" applyBorder="1" applyAlignment="1" applyProtection="1">
      <alignment horizontal="right" vertical="center" indent="1"/>
    </xf>
    <xf numFmtId="0" fontId="2" fillId="3" borderId="37" xfId="0" applyFont="1" applyFill="1" applyBorder="1" applyAlignment="1" applyProtection="1">
      <alignment horizontal="right" vertical="center" indent="1"/>
    </xf>
    <xf numFmtId="0" fontId="0" fillId="0" borderId="38" xfId="0" applyBorder="1" applyAlignment="1" applyProtection="1">
      <alignment horizontal="right" vertical="center" indent="1"/>
    </xf>
    <xf numFmtId="167" fontId="19" fillId="2" borderId="39" xfId="0" applyNumberFormat="1" applyFont="1" applyFill="1" applyBorder="1" applyAlignment="1" applyProtection="1">
      <alignment horizontal="left" vertical="center" indent="1"/>
    </xf>
    <xf numFmtId="0" fontId="0" fillId="0" borderId="40" xfId="0" applyFont="1" applyBorder="1" applyAlignment="1">
      <alignment horizontal="left" indent="1"/>
    </xf>
    <xf numFmtId="0" fontId="16" fillId="0" borderId="0" xfId="0" applyFont="1" applyBorder="1" applyAlignment="1">
      <alignment horizontal="right" vertical="center"/>
    </xf>
    <xf numFmtId="0" fontId="16" fillId="0" borderId="0" xfId="0" applyFont="1" applyAlignment="1">
      <alignment horizontal="right" vertical="center"/>
    </xf>
    <xf numFmtId="0" fontId="16" fillId="0" borderId="28" xfId="0" applyFont="1" applyBorder="1" applyAlignment="1">
      <alignment horizontal="righ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0" xfId="0" applyFont="1" applyFill="1" applyBorder="1" applyAlignment="1">
      <alignment horizontal="center" vertical="center" wrapText="1"/>
    </xf>
    <xf numFmtId="0" fontId="0" fillId="0" borderId="4" xfId="0" applyBorder="1" applyAlignment="1">
      <alignment horizontal="center" vertical="center" wrapText="1"/>
    </xf>
    <xf numFmtId="0" fontId="2" fillId="2"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2" borderId="8" xfId="0" applyFont="1" applyFill="1" applyBorder="1" applyAlignment="1">
      <alignment horizontal="center" vertical="center"/>
    </xf>
    <xf numFmtId="0" fontId="0" fillId="0" borderId="17" xfId="0" applyBorder="1" applyAlignment="1">
      <alignment horizontal="center" vertical="center"/>
    </xf>
    <xf numFmtId="0" fontId="1" fillId="2" borderId="14" xfId="0" applyFont="1" applyFill="1" applyBorder="1" applyAlignment="1">
      <alignment horizontal="center" wrapText="1"/>
    </xf>
    <xf numFmtId="0" fontId="0" fillId="0" borderId="15" xfId="0" applyBorder="1" applyAlignment="1">
      <alignment horizontal="center" wrapText="1"/>
    </xf>
    <xf numFmtId="0" fontId="12" fillId="2" borderId="12" xfId="0" applyFont="1" applyFill="1" applyBorder="1" applyAlignment="1">
      <alignment horizontal="center" wrapText="1"/>
    </xf>
    <xf numFmtId="0" fontId="15" fillId="0" borderId="54" xfId="0" applyFont="1" applyBorder="1" applyAlignment="1">
      <alignment horizontal="center" wrapText="1"/>
    </xf>
    <xf numFmtId="0" fontId="15" fillId="0" borderId="55" xfId="0" applyFont="1" applyBorder="1" applyAlignment="1">
      <alignment horizontal="center" wrapText="1"/>
    </xf>
    <xf numFmtId="0" fontId="2" fillId="2" borderId="51" xfId="0" applyFont="1" applyFill="1" applyBorder="1" applyAlignment="1">
      <alignment horizontal="center" vertical="center" wrapText="1"/>
    </xf>
    <xf numFmtId="0" fontId="0" fillId="0" borderId="14" xfId="0" applyBorder="1" applyAlignment="1">
      <alignment horizontal="center" wrapText="1"/>
    </xf>
    <xf numFmtId="166" fontId="21" fillId="2" borderId="35" xfId="0" applyNumberFormat="1" applyFont="1" applyFill="1" applyBorder="1" applyAlignment="1" applyProtection="1">
      <alignment horizontal="left" vertical="center"/>
      <protection locked="0"/>
    </xf>
    <xf numFmtId="166" fontId="21" fillId="0" borderId="47" xfId="0" applyNumberFormat="1" applyFont="1" applyBorder="1" applyAlignment="1" applyProtection="1">
      <alignment horizontal="left" vertical="center"/>
      <protection locked="0"/>
    </xf>
    <xf numFmtId="0" fontId="0" fillId="0" borderId="48" xfId="0" applyBorder="1" applyAlignment="1" applyProtection="1">
      <alignment vertical="center"/>
      <protection locked="0"/>
    </xf>
    <xf numFmtId="166" fontId="18" fillId="2" borderId="44" xfId="0" applyNumberFormat="1" applyFont="1" applyFill="1" applyBorder="1" applyAlignment="1" applyProtection="1">
      <alignment horizontal="left" vertical="center"/>
      <protection locked="0"/>
    </xf>
    <xf numFmtId="166" fontId="0" fillId="0" borderId="2" xfId="0" applyNumberFormat="1" applyFont="1" applyBorder="1" applyAlignment="1" applyProtection="1">
      <alignment horizontal="left" vertical="center"/>
      <protection locked="0"/>
    </xf>
    <xf numFmtId="0" fontId="0" fillId="0" borderId="45" xfId="0" applyBorder="1" applyAlignment="1" applyProtection="1">
      <alignment vertical="center"/>
      <protection locked="0"/>
    </xf>
    <xf numFmtId="167" fontId="20" fillId="2" borderId="39" xfId="0" applyNumberFormat="1" applyFont="1" applyFill="1" applyBorder="1" applyAlignment="1" applyProtection="1">
      <alignment horizontal="right" vertical="center"/>
    </xf>
    <xf numFmtId="0" fontId="15" fillId="0" borderId="40" xfId="0" applyFont="1" applyBorder="1" applyAlignment="1">
      <alignment horizontal="right"/>
    </xf>
    <xf numFmtId="0" fontId="0" fillId="0" borderId="50" xfId="0" applyBorder="1" applyAlignment="1"/>
    <xf numFmtId="0" fontId="12" fillId="2" borderId="49" xfId="0" applyFont="1" applyFill="1" applyBorder="1" applyAlignment="1">
      <alignment horizontal="center" wrapText="1"/>
    </xf>
  </cellXfs>
  <cellStyles count="1">
    <cellStyle name="Normal" xfId="0" builtinId="0"/>
  </cellStyles>
  <dxfs count="54">
    <dxf>
      <font>
        <b val="0"/>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border diagonalUp="0" diagonalDown="0" outline="0">
        <left style="thin">
          <color auto="1"/>
        </left>
        <right/>
        <top style="thin">
          <color auto="1"/>
        </top>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center" vertical="center" textRotation="0" wrapText="0" indent="0" justifyLastLine="0" shrinkToFit="0" readingOrder="0"/>
      <border diagonalUp="0" diagonalDown="0" outline="0">
        <left/>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0"/>
        </left>
        <right style="thin">
          <color theme="1"/>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0"/>
        </left>
        <right style="thin">
          <color theme="0"/>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0"/>
        </left>
        <right style="thin">
          <color theme="0"/>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0"/>
        </left>
        <right style="thin">
          <color theme="0"/>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numFmt numFmtId="164" formatCode="_-&quot;$&quot;* #,##0.00_-;\-&quot;$&quot;* #,##0.00_-;_-&quot;$&quot;* &quot;-&quot;??_-;_-@_-"/>
      <fill>
        <patternFill patternType="solid">
          <fgColor indexed="64"/>
          <bgColor theme="4" tint="0.39997558519241921"/>
        </patternFill>
      </fill>
      <alignment horizontal="general" vertical="center" textRotation="0" wrapText="0" indent="0" justifyLastLine="0" shrinkToFit="0" readingOrder="0"/>
      <border diagonalUp="0" diagonalDown="0" outline="0">
        <left style="thin">
          <color theme="0"/>
        </left>
        <right style="thin">
          <color theme="0"/>
        </right>
        <top style="thin">
          <color theme="1"/>
        </top>
        <bottom style="thin">
          <color theme="1"/>
        </bottom>
      </border>
      <protection locked="1" hidden="0"/>
    </dxf>
    <dxf>
      <font>
        <b/>
        <i val="0"/>
        <strike val="0"/>
        <condense val="0"/>
        <extend val="0"/>
        <outline val="0"/>
        <shadow val="0"/>
        <u val="none"/>
        <vertAlign val="baseline"/>
        <sz val="10"/>
        <color theme="4" tint="-0.499984740745262"/>
        <name val="Calibri"/>
        <family val="2"/>
        <scheme val="minor"/>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1"/>
        </left>
        <right style="thin">
          <color theme="0"/>
        </right>
        <top style="thin">
          <color theme="1"/>
        </top>
        <bottom style="thin">
          <color theme="1"/>
        </bottom>
      </border>
    </dxf>
    <dxf>
      <font>
        <b/>
        <i val="0"/>
        <strike val="0"/>
        <condense val="0"/>
        <extend val="0"/>
        <outline val="0"/>
        <shadow val="0"/>
        <u val="none"/>
        <vertAlign val="baseline"/>
        <sz val="10"/>
        <color theme="4" tint="-0.499984740745262"/>
        <name val="Calibri"/>
        <family val="2"/>
        <scheme val="minor"/>
      </font>
      <fill>
        <patternFill patternType="solid">
          <fgColor indexed="64"/>
          <bgColor theme="0"/>
        </patternFill>
      </fill>
      <alignment horizontal="right" vertical="center" textRotation="0" wrapText="0" indent="0" justifyLastLine="0" shrinkToFit="0" readingOrder="0"/>
      <border diagonalUp="0" diagonalDown="0" outline="0">
        <left/>
        <right style="thin">
          <color theme="1"/>
        </right>
        <top style="thin">
          <color theme="1"/>
        </top>
        <bottom/>
      </border>
    </dxf>
    <dxf>
      <font>
        <b val="0"/>
        <i val="0"/>
        <strike val="0"/>
        <condense val="0"/>
        <extend val="0"/>
        <outline val="0"/>
        <shadow val="0"/>
        <u val="none"/>
        <vertAlign val="baseline"/>
        <sz val="10"/>
        <color theme="4" tint="-0.499984740745262"/>
        <name val="Calibri"/>
        <family val="2"/>
        <scheme val="minor"/>
      </font>
      <fill>
        <patternFill patternType="solid">
          <fgColor indexed="64"/>
          <bgColor theme="0"/>
        </patternFill>
      </fill>
      <alignment horizontal="general"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0"/>
        <color theme="4" tint="-0.499984740745262"/>
        <name val="Calibri"/>
        <family val="2"/>
        <scheme val="minor"/>
      </font>
      <numFmt numFmtId="165" formatCode="[$-409]d\-mmm;@"/>
      <fill>
        <patternFill patternType="solid">
          <fgColor indexed="64"/>
          <bgColor theme="0"/>
        </patternFill>
      </fill>
      <alignment horizontal="general" vertical="center"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9"/>
        <color theme="1"/>
        <name val="Calibri"/>
        <scheme val="minor"/>
      </font>
      <numFmt numFmtId="164" formatCode="_-&quot;$&quot;* #,##0.00_-;\-&quot;$&quot;* #,##0.00_-;_-&quot;$&quot;* &quot;-&quot;??_-;_-@_-"/>
      <fill>
        <patternFill patternType="none">
          <fgColor indexed="64"/>
          <bgColor indexed="65"/>
        </patternFill>
      </fill>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theme="4" tint="-0.499984740745262"/>
        <name val="Calibri"/>
        <scheme val="minor"/>
      </font>
      <numFmt numFmtId="168" formatCode="#,##0.00;[Red]#,##0.00"/>
      <alignment horizontal="general" vertical="center" textRotation="0" wrapText="0" relativeIndent="0" justifyLastLine="0" shrinkToFit="0" readingOrder="0"/>
      <border diagonalUp="0" diagonalDown="0" outline="0">
        <left style="thin">
          <color auto="1"/>
        </left>
        <right style="thin">
          <color auto="1"/>
        </right>
        <top/>
        <bottom/>
      </border>
    </dxf>
    <dxf>
      <font>
        <strike val="0"/>
        <outline val="0"/>
        <shadow val="0"/>
        <u val="none"/>
        <vertAlign val="baseline"/>
        <sz val="9"/>
        <color theme="1"/>
        <name val="Calibri"/>
        <scheme val="minor"/>
      </font>
      <numFmt numFmtId="30" formatCode="@"/>
      <alignment horizontal="left" vertical="center" textRotation="0" wrapText="0" indent="0" justifyLastLine="0" shrinkToFit="0" readingOrder="0"/>
      <border diagonalUp="0" diagonalDown="0">
        <left/>
        <right style="thin">
          <color theme="1"/>
        </right>
        <top/>
        <bottom/>
        <vertical/>
        <horizontal/>
      </border>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strike val="0"/>
        <outline val="0"/>
        <shadow val="0"/>
        <u val="none"/>
        <vertAlign val="baseline"/>
        <sz val="9"/>
        <color theme="1"/>
        <name val="Calibri"/>
        <scheme val="minor"/>
      </font>
      <numFmt numFmtId="164" formatCode="_-&quot;$&quot;* #,##0.00_-;\-&quot;$&quot;* #,##0.00_-;_-&quot;$&quot;* &quot;-&quot;??_-;_-@_-"/>
      <alignment horizontal="right" vertical="center" textRotation="0" wrapText="0" indent="0" justifyLastLine="0" shrinkToFit="0" readingOrder="0"/>
      <border diagonalUp="0" diagonalDown="0">
        <left style="thin">
          <color theme="1"/>
        </left>
        <right/>
        <top/>
        <bottom/>
        <vertical/>
        <horizontal/>
      </border>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strike val="0"/>
        <outline val="0"/>
        <shadow val="0"/>
        <u val="none"/>
        <vertAlign val="baseline"/>
        <sz val="9"/>
        <color theme="1"/>
        <name val="Calibri"/>
        <scheme val="minor"/>
      </font>
      <numFmt numFmtId="164" formatCode="_-&quot;$&quot;* #,##0.00_-;\-&quot;$&quot;* #,##0.00_-;_-&quot;$&quot;* &quot;-&quot;??_-;_-@_-"/>
      <border diagonalUp="0" diagonalDown="0" outline="0">
        <left style="thin">
          <color theme="1"/>
        </left>
        <right style="thin">
          <color theme="1"/>
        </right>
        <top/>
        <bottom/>
      </border>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strike val="0"/>
        <outline val="0"/>
        <shadow val="0"/>
        <u val="none"/>
        <vertAlign val="baseline"/>
        <sz val="9"/>
        <color theme="1"/>
        <name val="Calibri"/>
        <scheme val="minor"/>
      </font>
      <numFmt numFmtId="164" formatCode="_-&quot;$&quot;* #,##0.00_-;\-&quot;$&quot;* #,##0.00_-;_-&quot;$&quot;* &quot;-&quot;??_-;_-@_-"/>
      <border diagonalUp="0" diagonalDown="0" outline="0">
        <left/>
        <right style="thin">
          <color theme="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68" formatCode="#,##0.00;[Red]#,##0.00"/>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left" vertical="center" textRotation="0" wrapText="0" relativeIndent="0" justifyLastLine="0" shrinkToFit="0" readingOrder="0"/>
      <border diagonalUp="0" diagonalDown="0" outline="0">
        <left/>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left" vertical="center" textRotation="0" wrapText="0" relativeIndent="0" justifyLastLine="0" shrinkToFit="0" readingOrder="0"/>
      <border diagonalUp="0" diagonalDown="0" outline="0">
        <left/>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164" formatCode="_-&quot;$&quot;* #,##0.00_-;\-&quot;$&quot;* #,##0.00_-;_-&quot;$&quot;* &quot;-&quot;??_-;_-@_-"/>
      <alignment horizontal="left" vertical="center" textRotation="0" wrapText="0" relativeIndent="0" justifyLastLine="0" shrinkToFit="0" readingOrder="0"/>
      <protection locked="1"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left" vertical="center" textRotation="0" wrapText="0" relativeIndent="0" justifyLastLine="0" shrinkToFit="0" readingOrder="0"/>
      <border diagonalUp="0" diagonalDown="0" outline="0">
        <left style="thin">
          <color theme="1"/>
        </left>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strike val="0"/>
        <outline val="0"/>
        <shadow val="0"/>
        <u val="none"/>
        <vertAlign val="baseline"/>
        <sz val="9"/>
        <color theme="1"/>
        <name val="Calibri"/>
        <scheme val="minor"/>
      </font>
      <alignment horizontal="left" vertical="center" textRotation="0" wrapText="0" indent="0" justifyLastLine="0" shrinkToFit="0" readingOrder="0"/>
      <border diagonalUp="0" diagonalDown="0" outline="0">
        <left/>
        <right style="thin">
          <color theme="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strike val="0"/>
        <outline val="0"/>
        <shadow val="0"/>
        <u val="none"/>
        <vertAlign val="baseline"/>
        <sz val="9"/>
        <color theme="1"/>
        <name val="Calibri"/>
        <scheme val="minor"/>
      </font>
      <alignment horizontal="left" vertical="center" textRotation="0" wrapText="0" indent="0" justifyLastLine="0" shrinkToFit="0" readingOrder="0"/>
      <border diagonalUp="0" diagonalDown="0" outline="0">
        <left style="thin">
          <color theme="1"/>
        </left>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alignment horizontal="general" vertical="center" textRotation="0" wrapText="0" relativeIndent="0" justifyLastLine="0" shrinkToFit="0" readingOrder="0"/>
    </dxf>
    <dxf>
      <font>
        <strike val="0"/>
        <outline val="0"/>
        <shadow val="0"/>
        <u val="none"/>
        <vertAlign val="baseline"/>
        <sz val="9"/>
        <color theme="1"/>
        <name val="Calibri"/>
        <scheme val="minor"/>
      </font>
      <numFmt numFmtId="0" formatCode="General"/>
      <border diagonalUp="0" diagonalDown="0">
        <left style="thin">
          <color theme="1"/>
        </left>
        <right style="thin">
          <color theme="1"/>
        </right>
        <top style="thin">
          <color auto="1"/>
        </top>
        <bottom style="thin">
          <color auto="1"/>
        </bottom>
      </border>
      <protection locked="0" hidden="0"/>
    </dxf>
    <dxf>
      <font>
        <b val="0"/>
        <i val="0"/>
        <strike val="0"/>
        <condense val="0"/>
        <extend val="0"/>
        <outline val="0"/>
        <shadow val="0"/>
        <u val="none"/>
        <vertAlign val="baseline"/>
        <sz val="10"/>
        <color theme="1"/>
        <name val="Calibri"/>
        <scheme val="minor"/>
      </font>
      <numFmt numFmtId="165" formatCode="[$-409]d\-mmm;@"/>
      <alignment horizontal="general" vertical="center" textRotation="0" wrapText="0" relativeIndent="0" justifyLastLine="0" shrinkToFit="0" readingOrder="0"/>
    </dxf>
    <dxf>
      <font>
        <strike val="0"/>
        <outline val="0"/>
        <shadow val="0"/>
        <u val="none"/>
        <vertAlign val="baseline"/>
        <sz val="10"/>
        <color theme="4" tint="-0.499984740745262"/>
        <name val="Calibri"/>
        <scheme val="minor"/>
      </font>
      <numFmt numFmtId="168" formatCode="#,##0.00;[Red]#,##0.00"/>
      <fill>
        <patternFill patternType="solid">
          <fgColor indexed="64"/>
          <bgColor theme="4" tint="0.39997558519241921"/>
        </patternFill>
      </fill>
      <alignment textRotation="0" justifyLastLine="0" shrinkToFit="0" readingOrder="0"/>
      <border diagonalUp="0" diagonalDown="0" outline="0"/>
    </dxf>
    <dxf>
      <font>
        <b val="0"/>
        <i val="0"/>
        <strike val="0"/>
        <condense val="0"/>
        <extend val="0"/>
        <outline val="0"/>
        <shadow val="0"/>
        <u val="none"/>
        <vertAlign val="baseline"/>
        <sz val="9"/>
        <color theme="1"/>
        <name val="Calibri"/>
        <scheme val="minor"/>
      </font>
      <numFmt numFmtId="168" formatCode="#,##0.00;[Red]#,##0.00"/>
      <fill>
        <patternFill patternType="none">
          <fgColor indexed="64"/>
          <bgColor indexed="65"/>
        </patternFill>
      </fill>
      <alignment horizontal="general" vertical="center" textRotation="0" wrapText="0" relativeIndent="0" justifyLastLine="0" shrinkToFit="0" readingOrder="0"/>
      <border diagonalUp="0" diagonalDown="0" outline="0">
        <top/>
        <bottom/>
      </border>
    </dxf>
    <dxf>
      <font>
        <b val="0"/>
        <i val="0"/>
        <strike val="0"/>
        <condense val="0"/>
        <extend val="0"/>
        <outline val="0"/>
        <shadow val="0"/>
        <u val="none"/>
        <vertAlign val="baseline"/>
        <sz val="10"/>
        <color theme="4" tint="-0.499984740745262"/>
        <name val="Calibri"/>
        <scheme val="minor"/>
      </font>
      <numFmt numFmtId="168" formatCode="#,##0.00;[Red]#,##0.00"/>
      <alignment horizontal="general" vertical="center" textRotation="0" wrapText="0" relativeIndent="0" justifyLastLine="0" shrinkToFit="0" readingOrder="0"/>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24846</xdr:colOff>
      <xdr:row>1</xdr:row>
      <xdr:rowOff>95315</xdr:rowOff>
    </xdr:from>
    <xdr:to>
      <xdr:col>9</xdr:col>
      <xdr:colOff>521805</xdr:colOff>
      <xdr:row>7</xdr:row>
      <xdr:rowOff>1733</xdr:rowOff>
    </xdr:to>
    <xdr:pic>
      <xdr:nvPicPr>
        <xdr:cNvPr id="3" name="Picture 2" descr="Letterhead - Generalnewheader.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57368" y="202989"/>
          <a:ext cx="7885046" cy="1438701"/>
        </a:xfrm>
        <a:prstGeom prst="rect">
          <a:avLst/>
        </a:prstGeom>
        <a:ln>
          <a:solidFill>
            <a:schemeClr val="tx1"/>
          </a:solidFill>
        </a:ln>
      </xdr:spPr>
    </xdr:pic>
    <xdr:clientData/>
  </xdr:twoCellAnchor>
  <xdr:twoCellAnchor>
    <xdr:from>
      <xdr:col>5</xdr:col>
      <xdr:colOff>86346</xdr:colOff>
      <xdr:row>2</xdr:row>
      <xdr:rowOff>86813</xdr:rowOff>
    </xdr:from>
    <xdr:to>
      <xdr:col>9</xdr:col>
      <xdr:colOff>77391</xdr:colOff>
      <xdr:row>4</xdr:row>
      <xdr:rowOff>86812</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5170315" y="444001"/>
          <a:ext cx="2783060" cy="500061"/>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800" b="1" i="0" u="none" strike="noStrike" baseline="0">
              <a:solidFill>
                <a:srgbClr val="FFFFFF"/>
              </a:solidFill>
              <a:latin typeface="Cambria"/>
            </a:rPr>
            <a:t>HUMAN RESOURCES</a:t>
          </a:r>
          <a:endParaRPr lang="en-CA" sz="1050" b="1" i="0" u="none" strike="noStrike" baseline="0">
            <a:solidFill>
              <a:srgbClr val="FFFFFF"/>
            </a:solidFill>
            <a:latin typeface="Cambria"/>
          </a:endParaRPr>
        </a:p>
        <a:p>
          <a:pPr algn="l" rtl="0">
            <a:defRPr sz="1000"/>
          </a:pPr>
          <a:endParaRPr lang="en-CA" sz="1000" b="1" i="0" u="none" strike="noStrike" baseline="0">
            <a:solidFill>
              <a:srgbClr val="FFFFFF"/>
            </a:solidFill>
            <a:latin typeface="Cambria"/>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lculator" displayName="Calculator" ref="B12:R31" headerRowCount="0" totalsRowCount="1" headerRowDxfId="53" dataDxfId="52" totalsRowDxfId="51">
  <tableColumns count="17">
    <tableColumn id="1" xr3:uid="{00000000-0010-0000-0000-000001000000}" name="Column1" headerRowDxfId="50" dataDxfId="49" totalsRowDxfId="16"/>
    <tableColumn id="3" xr3:uid="{00000000-0010-0000-0000-000003000000}" name="Column3" headerRowDxfId="48" dataDxfId="47" totalsRowDxfId="15"/>
    <tableColumn id="4" xr3:uid="{00000000-0010-0000-0000-000004000000}" name="Column4" totalsRowLabel="Totals:" headerRowDxfId="46" dataDxfId="45" totalsRowDxfId="14"/>
    <tableColumn id="2" xr3:uid="{00000000-0010-0000-0000-000002000000}" name="Column2" totalsRowFunction="custom" headerRowDxfId="44" dataDxfId="43" totalsRowDxfId="13">
      <totalsRowFormula>CONCATENATE((SUM(Calculator[Column2]))," kms")</totalsRowFormula>
    </tableColumn>
    <tableColumn id="19" xr3:uid="{00000000-0010-0000-0000-000013000000}" name="Column18" totalsRowFunction="custom" headerRowDxfId="42" dataDxfId="41" totalsRowDxfId="12">
      <calculatedColumnFormula>Calculator[[#This Row],[Column2]]*0.505</calculatedColumnFormula>
      <totalsRowFormula>SUM(Calculator[Column18])</totalsRowFormula>
    </tableColumn>
    <tableColumn id="11" xr3:uid="{00000000-0010-0000-0000-00000B000000}" name="Column11" totalsRowFunction="custom" headerRowDxfId="40" dataDxfId="39" totalsRowDxfId="11">
      <totalsRowFormula>SUM(Calculator[Column11])</totalsRowFormula>
    </tableColumn>
    <tableColumn id="12" xr3:uid="{00000000-0010-0000-0000-00000C000000}" name="Column12" totalsRowFunction="custom" headerRowDxfId="38" dataDxfId="37" totalsRowDxfId="10">
      <totalsRowFormula>SUM(Calculator[Column12])</totalsRowFormula>
    </tableColumn>
    <tableColumn id="20" xr3:uid="{00000000-0010-0000-0000-000014000000}" name="Column19" totalsRowFunction="custom" headerRowDxfId="36" dataDxfId="35" totalsRowDxfId="9">
      <totalsRowFormula>SUM(Calculator[Column19])</totalsRowFormula>
    </tableColumn>
    <tableColumn id="5" xr3:uid="{00000000-0010-0000-0000-000005000000}" name="Column5" totalsRowFunction="custom" headerRowDxfId="34" dataDxfId="33" totalsRowDxfId="8">
      <totalsRowFormula>SUM(Calculator[Column5])</totalsRowFormula>
    </tableColumn>
    <tableColumn id="6" xr3:uid="{00000000-0010-0000-0000-000006000000}" name="Column6" totalsRowFunction="custom" headerRowDxfId="32" dataDxfId="31" totalsRowDxfId="7">
      <totalsRowFormula>SUM(Calculator[Column6])</totalsRowFormula>
    </tableColumn>
    <tableColumn id="7" xr3:uid="{00000000-0010-0000-0000-000007000000}" name="Column7" totalsRowFunction="custom" headerRowDxfId="30" dataDxfId="29" totalsRowDxfId="6">
      <totalsRowFormula>SUM(Calculator[Column7])</totalsRowFormula>
    </tableColumn>
    <tableColumn id="8" xr3:uid="{00000000-0010-0000-0000-000008000000}" name="Column8" totalsRowFunction="custom" headerRowDxfId="28" dataDxfId="27" totalsRowDxfId="5">
      <totalsRowFormula>SUM(Calculator[Column8])</totalsRowFormula>
    </tableColumn>
    <tableColumn id="14" xr3:uid="{00000000-0010-0000-0000-00000E000000}" name="Column14" totalsRowFunction="custom" headerRowDxfId="26" dataDxfId="25" totalsRowDxfId="4">
      <totalsRowFormula>SUM(Calculator[Column14])</totalsRowFormula>
    </tableColumn>
    <tableColumn id="13" xr3:uid="{00000000-0010-0000-0000-00000D000000}" name="Column13" totalsRowFunction="custom" headerRowDxfId="24" dataDxfId="23" totalsRowDxfId="3">
      <totalsRowFormula>SUM(Calculator[Column13])</totalsRowFormula>
    </tableColumn>
    <tableColumn id="9" xr3:uid="{00000000-0010-0000-0000-000009000000}" name="Column9" totalsRowFunction="custom" headerRowDxfId="22" dataDxfId="21" totalsRowDxfId="2">
      <calculatedColumnFormula>IF($M12&gt;0.7916,N$11," ")</calculatedColumnFormula>
      <totalsRowFormula>SUM(Calculator[Column9])</totalsRowFormula>
    </tableColumn>
    <tableColumn id="10" xr3:uid="{00000000-0010-0000-0000-00000A000000}" name="Column10" headerRowDxfId="20" dataDxfId="19" totalsRowDxfId="1"/>
    <tableColumn id="15" xr3:uid="{00000000-0010-0000-0000-00000F000000}" name="Column15" totalsRowFunction="custom" headerRowDxfId="18" dataDxfId="17" totalsRowDxfId="0">
      <totalsRowFormula>SUM(R12:R30)</totalsRow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rave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73"/>
  <sheetViews>
    <sheetView showGridLines="0" tabSelected="1" zoomScale="115" zoomScaleNormal="115" workbookViewId="0">
      <selection activeCell="J18" sqref="J18:K18"/>
    </sheetView>
  </sheetViews>
  <sheetFormatPr defaultRowHeight="12.75" x14ac:dyDescent="0.25"/>
  <cols>
    <col min="1" max="1" width="2" style="1" customWidth="1"/>
    <col min="2" max="2" width="10.5703125" style="1" customWidth="1"/>
    <col min="3" max="3" width="21.42578125" style="1" customWidth="1"/>
    <col min="4" max="4" width="32.5703125" style="1" customWidth="1"/>
    <col min="5" max="6" width="9.7109375" style="1" customWidth="1"/>
    <col min="7" max="8" width="9" style="1" bestFit="1" customWidth="1"/>
    <col min="9" max="9" width="9" style="1" customWidth="1"/>
    <col min="10" max="10" width="8.5703125" style="1" customWidth="1"/>
    <col min="11" max="11" width="11.85546875" style="1" customWidth="1"/>
    <col min="12" max="16" width="9.7109375" style="1" customWidth="1"/>
    <col min="17" max="17" width="22.28515625" style="1" customWidth="1"/>
    <col min="18" max="18" width="9.7109375" style="1" customWidth="1"/>
    <col min="19" max="16384" width="9.140625" style="1"/>
  </cols>
  <sheetData>
    <row r="1" spans="2:18" ht="8.25" customHeight="1" x14ac:dyDescent="0.25">
      <c r="E1" s="10"/>
      <c r="F1" s="17"/>
      <c r="G1" s="10"/>
      <c r="H1" s="10"/>
      <c r="I1" s="10"/>
      <c r="J1" s="10"/>
    </row>
    <row r="2" spans="2:18" ht="20.100000000000001" customHeight="1" x14ac:dyDescent="0.25">
      <c r="B2" s="33"/>
      <c r="C2" s="16"/>
      <c r="D2" s="29"/>
      <c r="E2" s="29"/>
      <c r="F2" s="29"/>
      <c r="G2" s="29"/>
      <c r="H2" s="29"/>
      <c r="I2" s="10"/>
      <c r="K2" s="84" t="s">
        <v>27</v>
      </c>
      <c r="L2" s="85"/>
      <c r="M2" s="85"/>
      <c r="N2" s="85"/>
      <c r="O2" s="85"/>
      <c r="P2" s="85"/>
      <c r="Q2" s="85"/>
    </row>
    <row r="3" spans="2:18" ht="19.5" customHeight="1" x14ac:dyDescent="0.25">
      <c r="B3" s="33"/>
      <c r="C3" s="16"/>
      <c r="D3" s="29"/>
      <c r="E3" s="29"/>
      <c r="F3" s="29"/>
      <c r="G3" s="29"/>
      <c r="H3" s="29"/>
      <c r="I3" s="18"/>
      <c r="K3" s="86"/>
      <c r="L3" s="86"/>
      <c r="M3" s="84"/>
      <c r="N3" s="84"/>
      <c r="O3" s="84"/>
      <c r="P3" s="84"/>
      <c r="Q3" s="84"/>
    </row>
    <row r="4" spans="2:18" ht="19.5" customHeight="1" x14ac:dyDescent="0.25">
      <c r="B4" s="33"/>
      <c r="C4" s="11"/>
      <c r="D4" s="29"/>
      <c r="E4" s="29"/>
      <c r="F4" s="29"/>
      <c r="G4" s="29"/>
      <c r="H4" s="29"/>
      <c r="I4" s="18"/>
      <c r="K4" s="70" t="s">
        <v>22</v>
      </c>
      <c r="L4" s="71"/>
      <c r="M4" s="104"/>
      <c r="N4" s="105"/>
      <c r="O4" s="105"/>
      <c r="P4" s="105"/>
      <c r="Q4" s="105"/>
      <c r="R4" s="106"/>
    </row>
    <row r="5" spans="2:18" ht="20.100000000000001" customHeight="1" x14ac:dyDescent="0.25">
      <c r="B5" s="33"/>
      <c r="C5" s="11"/>
      <c r="D5" s="29"/>
      <c r="E5" s="29"/>
      <c r="F5" s="29"/>
      <c r="G5" s="29"/>
      <c r="H5" s="29"/>
      <c r="I5" s="18"/>
      <c r="K5" s="76" t="s">
        <v>23</v>
      </c>
      <c r="L5" s="77"/>
      <c r="M5" s="107"/>
      <c r="N5" s="108"/>
      <c r="O5" s="108"/>
      <c r="P5" s="108"/>
      <c r="Q5" s="108"/>
      <c r="R5" s="109"/>
    </row>
    <row r="6" spans="2:18" ht="20.100000000000001" customHeight="1" x14ac:dyDescent="0.25">
      <c r="B6" s="32"/>
      <c r="C6" s="32"/>
      <c r="D6" s="29"/>
      <c r="E6" s="29"/>
      <c r="F6" s="29"/>
      <c r="G6" s="29"/>
      <c r="H6" s="29"/>
      <c r="I6" s="18"/>
      <c r="K6" s="78" t="s">
        <v>24</v>
      </c>
      <c r="L6" s="79"/>
      <c r="M6" s="107"/>
      <c r="N6" s="108"/>
      <c r="O6" s="108"/>
      <c r="P6" s="108"/>
      <c r="Q6" s="108"/>
      <c r="R6" s="109"/>
    </row>
    <row r="7" spans="2:18" ht="22.5" customHeight="1" x14ac:dyDescent="0.25">
      <c r="B7" s="34"/>
      <c r="C7" s="34"/>
      <c r="D7" s="29"/>
      <c r="E7" s="29"/>
      <c r="F7" s="29"/>
      <c r="G7" s="29"/>
      <c r="H7" s="29"/>
      <c r="I7" s="18"/>
      <c r="K7" s="80" t="s">
        <v>21</v>
      </c>
      <c r="L7" s="81"/>
      <c r="M7" s="82">
        <f>SUM(Calculator[[#Totals],[Column18]:[Column9]])</f>
        <v>0</v>
      </c>
      <c r="N7" s="83"/>
      <c r="O7" s="110" t="s">
        <v>37</v>
      </c>
      <c r="P7" s="111"/>
      <c r="Q7" s="111"/>
      <c r="R7" s="112"/>
    </row>
    <row r="8" spans="2:18" ht="8.25" customHeight="1" x14ac:dyDescent="0.25"/>
    <row r="9" spans="2:18" ht="22.5" x14ac:dyDescent="0.25">
      <c r="B9" s="87" t="s">
        <v>28</v>
      </c>
      <c r="C9" s="72" t="s">
        <v>15</v>
      </c>
      <c r="D9" s="94"/>
      <c r="E9" s="72" t="s">
        <v>3</v>
      </c>
      <c r="F9" s="92"/>
      <c r="G9" s="93"/>
      <c r="H9" s="93"/>
      <c r="I9" s="93"/>
      <c r="J9" s="94"/>
      <c r="K9" s="49" t="s">
        <v>30</v>
      </c>
      <c r="L9" s="72" t="s">
        <v>31</v>
      </c>
      <c r="M9" s="73"/>
      <c r="N9" s="73"/>
      <c r="O9" s="74"/>
      <c r="P9" s="72" t="s">
        <v>8</v>
      </c>
      <c r="Q9" s="75"/>
      <c r="R9" s="102" t="s">
        <v>34</v>
      </c>
    </row>
    <row r="10" spans="2:18" ht="38.25" customHeight="1" x14ac:dyDescent="0.25">
      <c r="B10" s="88"/>
      <c r="C10" s="95" t="s">
        <v>1</v>
      </c>
      <c r="D10" s="7" t="s">
        <v>2</v>
      </c>
      <c r="E10" s="90" t="s">
        <v>5</v>
      </c>
      <c r="F10" s="91"/>
      <c r="G10" s="31" t="s">
        <v>33</v>
      </c>
      <c r="H10" s="3" t="s">
        <v>4</v>
      </c>
      <c r="I10" s="4" t="s">
        <v>6</v>
      </c>
      <c r="J10" s="7" t="s">
        <v>10</v>
      </c>
      <c r="K10" s="97" t="s">
        <v>29</v>
      </c>
      <c r="L10" s="4" t="s">
        <v>17</v>
      </c>
      <c r="M10" s="4" t="s">
        <v>18</v>
      </c>
      <c r="N10" s="4" t="s">
        <v>19</v>
      </c>
      <c r="O10" s="31" t="s">
        <v>20</v>
      </c>
      <c r="P10" s="30" t="s">
        <v>9</v>
      </c>
      <c r="Q10" s="60" t="s">
        <v>7</v>
      </c>
      <c r="R10" s="103"/>
    </row>
    <row r="11" spans="2:18" ht="17.25" customHeight="1" x14ac:dyDescent="0.25">
      <c r="B11" s="89"/>
      <c r="C11" s="96"/>
      <c r="D11" s="8" t="s">
        <v>12</v>
      </c>
      <c r="E11" s="28" t="s">
        <v>16</v>
      </c>
      <c r="F11" s="9" t="s">
        <v>36</v>
      </c>
      <c r="G11" s="99" t="s">
        <v>35</v>
      </c>
      <c r="H11" s="100"/>
      <c r="I11" s="100"/>
      <c r="J11" s="101"/>
      <c r="K11" s="98"/>
      <c r="L11" s="5">
        <v>19.45</v>
      </c>
      <c r="M11" s="5">
        <v>19.2</v>
      </c>
      <c r="N11" s="5">
        <v>48.15</v>
      </c>
      <c r="O11" s="6">
        <v>17.3</v>
      </c>
      <c r="P11" s="113" t="s">
        <v>35</v>
      </c>
      <c r="Q11" s="101"/>
      <c r="R11" s="98"/>
    </row>
    <row r="12" spans="2:18" s="56" customFormat="1" ht="20.100000000000001" customHeight="1" x14ac:dyDescent="0.25">
      <c r="B12" s="61"/>
      <c r="C12" s="51"/>
      <c r="D12" s="50"/>
      <c r="E12" s="57"/>
      <c r="F12" s="52">
        <f>Calculator[[#This Row],[Column2]]*0.505</f>
        <v>0</v>
      </c>
      <c r="G12" s="53"/>
      <c r="H12" s="53"/>
      <c r="I12" s="53"/>
      <c r="J12" s="54"/>
      <c r="K12" s="55"/>
      <c r="L12" s="53"/>
      <c r="M12" s="53"/>
      <c r="N12" s="53"/>
      <c r="O12" s="53"/>
      <c r="P12" s="58"/>
      <c r="Q12" s="59"/>
      <c r="R12" s="63"/>
    </row>
    <row r="13" spans="2:18" s="56" customFormat="1" ht="20.100000000000001" customHeight="1" x14ac:dyDescent="0.25">
      <c r="B13" s="61"/>
      <c r="C13" s="51"/>
      <c r="D13" s="50"/>
      <c r="E13" s="57"/>
      <c r="F13" s="52">
        <f>Calculator[[#This Row],[Column2]]*0.505</f>
        <v>0</v>
      </c>
      <c r="G13" s="53"/>
      <c r="H13" s="53"/>
      <c r="I13" s="53"/>
      <c r="J13" s="54"/>
      <c r="K13" s="55"/>
      <c r="L13" s="53"/>
      <c r="M13" s="53"/>
      <c r="N13" s="53"/>
      <c r="O13" s="53"/>
      <c r="P13" s="58"/>
      <c r="Q13" s="59"/>
      <c r="R13" s="63"/>
    </row>
    <row r="14" spans="2:18" s="56" customFormat="1" ht="20.100000000000001" customHeight="1" x14ac:dyDescent="0.25">
      <c r="B14" s="61"/>
      <c r="C14" s="51"/>
      <c r="D14" s="50"/>
      <c r="E14" s="57"/>
      <c r="F14" s="52">
        <f>Calculator[[#This Row],[Column2]]*0.505</f>
        <v>0</v>
      </c>
      <c r="G14" s="53"/>
      <c r="H14" s="53"/>
      <c r="I14" s="53"/>
      <c r="J14" s="54"/>
      <c r="K14" s="55"/>
      <c r="L14" s="53"/>
      <c r="M14" s="53"/>
      <c r="N14" s="53"/>
      <c r="O14" s="53"/>
      <c r="P14" s="58"/>
      <c r="Q14" s="59"/>
      <c r="R14" s="63"/>
    </row>
    <row r="15" spans="2:18" s="56" customFormat="1" ht="20.100000000000001" customHeight="1" x14ac:dyDescent="0.25">
      <c r="B15" s="61"/>
      <c r="C15" s="51"/>
      <c r="D15" s="50"/>
      <c r="E15" s="57"/>
      <c r="F15" s="52">
        <f>Calculator[[#This Row],[Column2]]*0.505</f>
        <v>0</v>
      </c>
      <c r="G15" s="53"/>
      <c r="H15" s="53"/>
      <c r="I15" s="53"/>
      <c r="J15" s="54"/>
      <c r="K15" s="55"/>
      <c r="L15" s="53"/>
      <c r="M15" s="53"/>
      <c r="N15" s="53"/>
      <c r="O15" s="53"/>
      <c r="P15" s="58"/>
      <c r="Q15" s="59"/>
      <c r="R15" s="63"/>
    </row>
    <row r="16" spans="2:18" s="56" customFormat="1" ht="20.100000000000001" customHeight="1" x14ac:dyDescent="0.25">
      <c r="B16" s="61"/>
      <c r="C16" s="51"/>
      <c r="D16" s="50"/>
      <c r="E16" s="57"/>
      <c r="F16" s="52">
        <f>Calculator[[#This Row],[Column2]]*0.505</f>
        <v>0</v>
      </c>
      <c r="G16" s="53"/>
      <c r="H16" s="53"/>
      <c r="I16" s="53"/>
      <c r="J16" s="54"/>
      <c r="K16" s="55"/>
      <c r="L16" s="53"/>
      <c r="M16" s="53"/>
      <c r="N16" s="53"/>
      <c r="O16" s="53"/>
      <c r="P16" s="58"/>
      <c r="Q16" s="59"/>
      <c r="R16" s="63"/>
    </row>
    <row r="17" spans="2:18" s="56" customFormat="1" ht="20.100000000000001" customHeight="1" x14ac:dyDescent="0.25">
      <c r="B17" s="61"/>
      <c r="C17" s="51"/>
      <c r="D17" s="50"/>
      <c r="E17" s="57"/>
      <c r="F17" s="52">
        <f>Calculator[[#This Row],[Column2]]*0.505</f>
        <v>0</v>
      </c>
      <c r="G17" s="53"/>
      <c r="H17" s="53"/>
      <c r="I17" s="53"/>
      <c r="J17" s="54"/>
      <c r="K17" s="55"/>
      <c r="L17" s="53"/>
      <c r="M17" s="53"/>
      <c r="N17" s="53"/>
      <c r="O17" s="53"/>
      <c r="P17" s="58"/>
      <c r="Q17" s="59"/>
      <c r="R17" s="63"/>
    </row>
    <row r="18" spans="2:18" s="56" customFormat="1" ht="20.100000000000001" customHeight="1" x14ac:dyDescent="0.25">
      <c r="B18" s="61"/>
      <c r="C18" s="51"/>
      <c r="D18" s="50"/>
      <c r="E18" s="57"/>
      <c r="F18" s="52">
        <f>Calculator[[#This Row],[Column2]]*0.505</f>
        <v>0</v>
      </c>
      <c r="G18" s="53"/>
      <c r="H18" s="53"/>
      <c r="I18" s="53"/>
      <c r="J18" s="54"/>
      <c r="K18" s="55"/>
      <c r="L18" s="53"/>
      <c r="M18" s="53"/>
      <c r="N18" s="53"/>
      <c r="O18" s="53"/>
      <c r="P18" s="58"/>
      <c r="Q18" s="59"/>
      <c r="R18" s="63"/>
    </row>
    <row r="19" spans="2:18" s="56" customFormat="1" ht="20.100000000000001" customHeight="1" x14ac:dyDescent="0.25">
      <c r="B19" s="61"/>
      <c r="C19" s="51"/>
      <c r="D19" s="50"/>
      <c r="E19" s="57"/>
      <c r="F19" s="52">
        <f>Calculator[[#This Row],[Column2]]*0.505</f>
        <v>0</v>
      </c>
      <c r="G19" s="53"/>
      <c r="H19" s="53"/>
      <c r="I19" s="53"/>
      <c r="J19" s="54"/>
      <c r="K19" s="55"/>
      <c r="L19" s="53"/>
      <c r="M19" s="53"/>
      <c r="N19" s="53"/>
      <c r="O19" s="53"/>
      <c r="P19" s="58"/>
      <c r="Q19" s="59"/>
      <c r="R19" s="63"/>
    </row>
    <row r="20" spans="2:18" s="56" customFormat="1" ht="20.100000000000001" customHeight="1" x14ac:dyDescent="0.25">
      <c r="B20" s="61"/>
      <c r="C20" s="51"/>
      <c r="D20" s="50"/>
      <c r="E20" s="57"/>
      <c r="F20" s="52">
        <f>Calculator[[#This Row],[Column2]]*0.505</f>
        <v>0</v>
      </c>
      <c r="G20" s="53"/>
      <c r="H20" s="53"/>
      <c r="I20" s="53"/>
      <c r="J20" s="54"/>
      <c r="K20" s="55"/>
      <c r="L20" s="53"/>
      <c r="M20" s="53"/>
      <c r="N20" s="53"/>
      <c r="O20" s="53"/>
      <c r="P20" s="58"/>
      <c r="Q20" s="59"/>
      <c r="R20" s="63"/>
    </row>
    <row r="21" spans="2:18" s="56" customFormat="1" ht="20.100000000000001" customHeight="1" x14ac:dyDescent="0.25">
      <c r="B21" s="61"/>
      <c r="C21" s="51"/>
      <c r="D21" s="50"/>
      <c r="E21" s="57"/>
      <c r="F21" s="52">
        <f>Calculator[[#This Row],[Column2]]*0.505</f>
        <v>0</v>
      </c>
      <c r="G21" s="53"/>
      <c r="H21" s="53"/>
      <c r="I21" s="53"/>
      <c r="J21" s="54"/>
      <c r="K21" s="55"/>
      <c r="L21" s="53"/>
      <c r="M21" s="53"/>
      <c r="N21" s="53"/>
      <c r="O21" s="53"/>
      <c r="P21" s="58"/>
      <c r="Q21" s="59"/>
      <c r="R21" s="63"/>
    </row>
    <row r="22" spans="2:18" s="56" customFormat="1" ht="20.100000000000001" customHeight="1" x14ac:dyDescent="0.25">
      <c r="B22" s="61"/>
      <c r="C22" s="51"/>
      <c r="D22" s="50"/>
      <c r="E22" s="57"/>
      <c r="F22" s="52">
        <f>Calculator[[#This Row],[Column2]]*0.505</f>
        <v>0</v>
      </c>
      <c r="G22" s="53"/>
      <c r="H22" s="53"/>
      <c r="I22" s="53"/>
      <c r="J22" s="54"/>
      <c r="K22" s="55"/>
      <c r="L22" s="53"/>
      <c r="M22" s="53"/>
      <c r="N22" s="53"/>
      <c r="O22" s="53"/>
      <c r="P22" s="58"/>
      <c r="Q22" s="59"/>
      <c r="R22" s="63"/>
    </row>
    <row r="23" spans="2:18" s="56" customFormat="1" ht="20.100000000000001" customHeight="1" x14ac:dyDescent="0.25">
      <c r="B23" s="61"/>
      <c r="C23" s="51"/>
      <c r="D23" s="50"/>
      <c r="E23" s="57"/>
      <c r="F23" s="52">
        <f>Calculator[[#This Row],[Column2]]*0.505</f>
        <v>0</v>
      </c>
      <c r="G23" s="53"/>
      <c r="H23" s="53"/>
      <c r="I23" s="53"/>
      <c r="J23" s="54"/>
      <c r="K23" s="55"/>
      <c r="L23" s="53"/>
      <c r="M23" s="53"/>
      <c r="N23" s="53"/>
      <c r="O23" s="53"/>
      <c r="P23" s="58"/>
      <c r="Q23" s="59"/>
      <c r="R23" s="63"/>
    </row>
    <row r="24" spans="2:18" s="56" customFormat="1" ht="20.100000000000001" customHeight="1" x14ac:dyDescent="0.25">
      <c r="B24" s="61"/>
      <c r="C24" s="51"/>
      <c r="D24" s="50"/>
      <c r="E24" s="57"/>
      <c r="F24" s="52">
        <f>Calculator[[#This Row],[Column2]]*0.505</f>
        <v>0</v>
      </c>
      <c r="G24" s="53"/>
      <c r="H24" s="53"/>
      <c r="I24" s="53"/>
      <c r="J24" s="54"/>
      <c r="K24" s="55"/>
      <c r="L24" s="53"/>
      <c r="M24" s="53"/>
      <c r="N24" s="53"/>
      <c r="O24" s="53"/>
      <c r="P24" s="58"/>
      <c r="Q24" s="59"/>
      <c r="R24" s="63"/>
    </row>
    <row r="25" spans="2:18" s="56" customFormat="1" ht="20.100000000000001" customHeight="1" x14ac:dyDescent="0.25">
      <c r="B25" s="61"/>
      <c r="C25" s="51"/>
      <c r="D25" s="50"/>
      <c r="E25" s="57"/>
      <c r="F25" s="52">
        <f>Calculator[[#This Row],[Column2]]*0.505</f>
        <v>0</v>
      </c>
      <c r="G25" s="53"/>
      <c r="H25" s="53"/>
      <c r="I25" s="53"/>
      <c r="J25" s="54"/>
      <c r="K25" s="55"/>
      <c r="L25" s="53"/>
      <c r="M25" s="53"/>
      <c r="N25" s="53"/>
      <c r="O25" s="53"/>
      <c r="P25" s="58"/>
      <c r="Q25" s="59"/>
      <c r="R25" s="63"/>
    </row>
    <row r="26" spans="2:18" s="56" customFormat="1" ht="20.100000000000001" customHeight="1" x14ac:dyDescent="0.25">
      <c r="B26" s="61"/>
      <c r="C26" s="51"/>
      <c r="D26" s="50"/>
      <c r="E26" s="57"/>
      <c r="F26" s="52">
        <f>Calculator[[#This Row],[Column2]]*0.505</f>
        <v>0</v>
      </c>
      <c r="G26" s="53"/>
      <c r="H26" s="53"/>
      <c r="I26" s="53"/>
      <c r="J26" s="54"/>
      <c r="K26" s="55"/>
      <c r="L26" s="53"/>
      <c r="M26" s="53"/>
      <c r="N26" s="53"/>
      <c r="O26" s="53"/>
      <c r="P26" s="58"/>
      <c r="Q26" s="59"/>
      <c r="R26" s="63"/>
    </row>
    <row r="27" spans="2:18" s="56" customFormat="1" ht="20.100000000000001" customHeight="1" x14ac:dyDescent="0.25">
      <c r="B27" s="61"/>
      <c r="C27" s="51"/>
      <c r="D27" s="50"/>
      <c r="E27" s="57"/>
      <c r="F27" s="52">
        <f>Calculator[[#This Row],[Column2]]*0.505</f>
        <v>0</v>
      </c>
      <c r="G27" s="53"/>
      <c r="H27" s="53"/>
      <c r="I27" s="53"/>
      <c r="J27" s="54"/>
      <c r="K27" s="55"/>
      <c r="L27" s="53"/>
      <c r="M27" s="53"/>
      <c r="N27" s="53"/>
      <c r="O27" s="53"/>
      <c r="P27" s="58"/>
      <c r="Q27" s="59"/>
      <c r="R27" s="63"/>
    </row>
    <row r="28" spans="2:18" s="56" customFormat="1" ht="20.100000000000001" customHeight="1" x14ac:dyDescent="0.25">
      <c r="B28" s="61"/>
      <c r="C28" s="51"/>
      <c r="D28" s="50"/>
      <c r="E28" s="57"/>
      <c r="F28" s="52">
        <f>Calculator[[#This Row],[Column2]]*0.505</f>
        <v>0</v>
      </c>
      <c r="G28" s="53"/>
      <c r="H28" s="53"/>
      <c r="I28" s="53"/>
      <c r="J28" s="54"/>
      <c r="K28" s="55"/>
      <c r="L28" s="53"/>
      <c r="M28" s="53"/>
      <c r="N28" s="53"/>
      <c r="O28" s="53"/>
      <c r="P28" s="58"/>
      <c r="Q28" s="59"/>
      <c r="R28" s="63"/>
    </row>
    <row r="29" spans="2:18" s="56" customFormat="1" ht="20.100000000000001" customHeight="1" x14ac:dyDescent="0.25">
      <c r="B29" s="61"/>
      <c r="C29" s="51"/>
      <c r="D29" s="50"/>
      <c r="E29" s="57"/>
      <c r="F29" s="52">
        <f>Calculator[[#This Row],[Column2]]*0.505</f>
        <v>0</v>
      </c>
      <c r="G29" s="53"/>
      <c r="H29" s="53"/>
      <c r="I29" s="53"/>
      <c r="J29" s="54"/>
      <c r="K29" s="55"/>
      <c r="L29" s="53"/>
      <c r="M29" s="53"/>
      <c r="N29" s="53"/>
      <c r="O29" s="53"/>
      <c r="P29" s="58"/>
      <c r="Q29" s="59"/>
      <c r="R29" s="63"/>
    </row>
    <row r="30" spans="2:18" s="56" customFormat="1" ht="20.100000000000001" customHeight="1" x14ac:dyDescent="0.25">
      <c r="B30" s="61"/>
      <c r="C30" s="51"/>
      <c r="D30" s="50"/>
      <c r="E30" s="57"/>
      <c r="F30" s="52">
        <f>Calculator[[#This Row],[Column2]]*0.505</f>
        <v>0</v>
      </c>
      <c r="G30" s="53"/>
      <c r="H30" s="53"/>
      <c r="I30" s="53"/>
      <c r="J30" s="54"/>
      <c r="K30" s="55"/>
      <c r="L30" s="53"/>
      <c r="M30" s="53"/>
      <c r="N30" s="53"/>
      <c r="O30" s="53"/>
      <c r="P30" s="58"/>
      <c r="Q30" s="59"/>
      <c r="R30" s="64"/>
    </row>
    <row r="31" spans="2:18" ht="22.5" customHeight="1" x14ac:dyDescent="0.25">
      <c r="B31" s="12"/>
      <c r="C31" s="13"/>
      <c r="D31" s="14" t="s">
        <v>11</v>
      </c>
      <c r="E31" s="15" t="str">
        <f>CONCATENATE((SUM(Calculator[Column2]))," kms")</f>
        <v>0 kms</v>
      </c>
      <c r="F31" s="40">
        <f>SUM(Calculator[Column18])</f>
        <v>0</v>
      </c>
      <c r="G31" s="41">
        <f>SUM(Calculator[Column11])</f>
        <v>0</v>
      </c>
      <c r="H31" s="41">
        <f>SUM(Calculator[Column12])</f>
        <v>0</v>
      </c>
      <c r="I31" s="41">
        <f>SUM(Calculator[Column19])</f>
        <v>0</v>
      </c>
      <c r="J31" s="42">
        <f>SUM(Calculator[Column5])</f>
        <v>0</v>
      </c>
      <c r="K31" s="43">
        <f>SUM(Calculator[Column6])</f>
        <v>0</v>
      </c>
      <c r="L31" s="35">
        <f>SUM(Calculator[Column7])</f>
        <v>0</v>
      </c>
      <c r="M31" s="36">
        <f>SUM(Calculator[Column8])</f>
        <v>0</v>
      </c>
      <c r="N31" s="37">
        <f>SUM(Calculator[Column14])</f>
        <v>0</v>
      </c>
      <c r="O31" s="38">
        <f>SUM(Calculator[Column13])</f>
        <v>0</v>
      </c>
      <c r="P31" s="39">
        <f>SUM(Calculator[Column9])</f>
        <v>0</v>
      </c>
      <c r="Q31" s="44"/>
      <c r="R31" s="62">
        <f>SUM(R12:R30)</f>
        <v>0</v>
      </c>
    </row>
    <row r="32" spans="2:18" ht="11.25" customHeight="1" x14ac:dyDescent="0.25">
      <c r="B32" s="2"/>
    </row>
    <row r="33" spans="2:18" ht="15.75" x14ac:dyDescent="0.25">
      <c r="B33" s="65" t="s">
        <v>32</v>
      </c>
      <c r="C33" s="66"/>
      <c r="D33" s="66"/>
      <c r="E33" s="66"/>
      <c r="F33" s="66"/>
      <c r="G33" s="66"/>
      <c r="I33" s="45" t="s">
        <v>13</v>
      </c>
      <c r="J33" s="46"/>
      <c r="K33" s="46"/>
      <c r="L33" s="46"/>
      <c r="M33" s="47"/>
      <c r="N33" s="47"/>
      <c r="O33" s="20" t="s">
        <v>14</v>
      </c>
    </row>
    <row r="34" spans="2:18" ht="42" customHeight="1" x14ac:dyDescent="0.25">
      <c r="B34" s="66"/>
      <c r="C34" s="66"/>
      <c r="D34" s="66"/>
      <c r="E34" s="66"/>
      <c r="F34" s="66"/>
      <c r="G34" s="66"/>
      <c r="I34" s="67"/>
      <c r="J34" s="68"/>
      <c r="K34" s="68"/>
      <c r="L34" s="68"/>
      <c r="M34" s="69"/>
      <c r="N34" s="48"/>
      <c r="O34" s="19"/>
      <c r="P34" s="23"/>
      <c r="Q34" s="19"/>
      <c r="R34" s="23"/>
    </row>
    <row r="35" spans="2:18" ht="15" x14ac:dyDescent="0.25">
      <c r="B35" s="2"/>
      <c r="I35" s="24" t="s">
        <v>25</v>
      </c>
      <c r="J35" s="25"/>
      <c r="K35" s="25"/>
      <c r="L35" s="26" t="s">
        <v>0</v>
      </c>
      <c r="M35" s="27"/>
      <c r="N35" s="27"/>
      <c r="O35" s="24" t="s">
        <v>26</v>
      </c>
      <c r="P35" s="25"/>
      <c r="Q35" s="26" t="s">
        <v>0</v>
      </c>
      <c r="R35" s="25"/>
    </row>
    <row r="36" spans="2:18" ht="15" x14ac:dyDescent="0.25">
      <c r="B36" s="2"/>
      <c r="L36" s="21"/>
      <c r="M36" s="21"/>
      <c r="N36" s="21"/>
      <c r="O36" s="21"/>
      <c r="P36" s="21"/>
      <c r="Q36" s="21"/>
      <c r="R36" s="21"/>
    </row>
    <row r="37" spans="2:18" x14ac:dyDescent="0.25">
      <c r="B37" s="2"/>
    </row>
    <row r="38" spans="2:18" x14ac:dyDescent="0.25">
      <c r="B38" s="2"/>
    </row>
    <row r="39" spans="2:18" x14ac:dyDescent="0.25">
      <c r="B39" s="2"/>
      <c r="C39" s="22"/>
    </row>
    <row r="40" spans="2:18" x14ac:dyDescent="0.25">
      <c r="B40" s="2"/>
    </row>
    <row r="41" spans="2:18" x14ac:dyDescent="0.25">
      <c r="B41" s="2"/>
    </row>
    <row r="42" spans="2:18" x14ac:dyDescent="0.25">
      <c r="B42" s="2"/>
    </row>
    <row r="43" spans="2:18" x14ac:dyDescent="0.25">
      <c r="B43" s="2"/>
    </row>
    <row r="44" spans="2:18" x14ac:dyDescent="0.25">
      <c r="B44" s="2"/>
    </row>
    <row r="45" spans="2:18" x14ac:dyDescent="0.25">
      <c r="B45" s="2"/>
    </row>
    <row r="46" spans="2:18" x14ac:dyDescent="0.25">
      <c r="B46" s="2"/>
    </row>
    <row r="47" spans="2:18" x14ac:dyDescent="0.25">
      <c r="B47" s="2"/>
    </row>
    <row r="48" spans="2:18"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row r="72" spans="2:2" x14ac:dyDescent="0.25">
      <c r="B72" s="2"/>
    </row>
    <row r="73" spans="2:2" x14ac:dyDescent="0.25">
      <c r="B73" s="2"/>
    </row>
  </sheetData>
  <sheetProtection algorithmName="SHA-512" hashValue="4J+J7fYoPWXnrMr9IiLYvdGFJ5FE84j/lvR4mefx8084UesP9pNj9MZ5aPAfYGvcR+nX6w5q/dQoMNty7OIGEA==" saltValue="Jw1jnEp2tbEBQH+4J1xhHg==" spinCount="100000" sheet="1" objects="1" scenarios="1" selectLockedCells="1"/>
  <mergeCells count="23">
    <mergeCell ref="R9:R11"/>
    <mergeCell ref="M4:R4"/>
    <mergeCell ref="M5:R5"/>
    <mergeCell ref="M6:R6"/>
    <mergeCell ref="O7:R7"/>
    <mergeCell ref="P11:Q11"/>
    <mergeCell ref="K2:Q3"/>
    <mergeCell ref="B9:B11"/>
    <mergeCell ref="E10:F10"/>
    <mergeCell ref="E9:J9"/>
    <mergeCell ref="C9:D9"/>
    <mergeCell ref="C10:C11"/>
    <mergeCell ref="K10:K11"/>
    <mergeCell ref="G11:J11"/>
    <mergeCell ref="B33:G34"/>
    <mergeCell ref="I34:M34"/>
    <mergeCell ref="K4:L4"/>
    <mergeCell ref="L9:O9"/>
    <mergeCell ref="P9:Q9"/>
    <mergeCell ref="K5:L5"/>
    <mergeCell ref="K6:L6"/>
    <mergeCell ref="K7:L7"/>
    <mergeCell ref="M7:N7"/>
  </mergeCells>
  <dataValidations count="4">
    <dataValidation type="list" allowBlank="1" showInputMessage="1" showErrorMessage="1" sqref="L12:L30" xr:uid="{00000000-0002-0000-0000-000000000000}">
      <formula1>$L$11</formula1>
    </dataValidation>
    <dataValidation type="list" allowBlank="1" showInputMessage="1" showErrorMessage="1" sqref="M12:M30" xr:uid="{00000000-0002-0000-0000-000001000000}">
      <formula1>$M$11</formula1>
    </dataValidation>
    <dataValidation type="list" allowBlank="1" showInputMessage="1" showErrorMessage="1" sqref="N12:N30" xr:uid="{00000000-0002-0000-0000-000002000000}">
      <formula1>$N$11</formula1>
    </dataValidation>
    <dataValidation type="list" allowBlank="1" showInputMessage="1" showErrorMessage="1" sqref="O12:O30" xr:uid="{00000000-0002-0000-0000-000003000000}">
      <formula1>$O$11</formula1>
    </dataValidation>
  </dataValidations>
  <pageMargins left="0.39370078740157483" right="0.39370078740157483" top="0.36" bottom="0.35" header="0.31496062992125984" footer="0.31496062992125984"/>
  <pageSetup paperSize="5" scale="79" fitToHeight="0" orientation="landscape" horizontalDpi="300" verticalDpi="300"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9D0A976-355D-4B2F-AD5A-CDD03A3435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Claim</vt:lpstr>
      <vt:lpstr>'Expense 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AHMA Employee Expense Claim</dc:title>
  <dc:subject>Expense Claim</dc:subject>
  <dc:creator/>
  <cp:keywords>AHMA, Staff, Expenses, Travel</cp:keywords>
  <dc:description>Draft created by David March 26, 2015 v1 
Reviewed and approved by ELT Members, March 27, 2015, v2-Final
Updated to include GST column, 2016-11-18, DS</dc:description>
  <cp:lastModifiedBy/>
  <dcterms:created xsi:type="dcterms:W3CDTF">2013-07-23T05:39:01Z</dcterms:created>
  <dcterms:modified xsi:type="dcterms:W3CDTF">2019-01-25T17:44:14Z</dcterms:modified>
  <cp:category>Form</cp:category>
  <cp:contentStatus>Final</cp:contentStatus>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TC103347309990</vt:lpwstr>
  </property>
</Properties>
</file>